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<sst xmlns="http://schemas.openxmlformats.org/spreadsheetml/2006/main" count="59" uniqueCount="58">
  <si>
    <t xml:space="preserve">УТВЕРЖДАЮ                                                                      </t>
  </si>
  <si>
    <t xml:space="preserve">на Общем собрании</t>
  </si>
  <si>
    <t xml:space="preserve">членов  товарищества  СНТ "Сокские зори"</t>
  </si>
  <si>
    <t xml:space="preserve">"______" ________________2026г.</t>
  </si>
  <si>
    <t xml:space="preserve">СМЕТА</t>
  </si>
  <si>
    <t xml:space="preserve">Садоводческого некоммерческого товарищества</t>
  </si>
  <si>
    <t xml:space="preserve">"Сокские зори"на 2026год</t>
  </si>
  <si>
    <t xml:space="preserve">№ п/п</t>
  </si>
  <si>
    <t xml:space="preserve">Наименование платежей доходов и расходов</t>
  </si>
  <si>
    <t xml:space="preserve">Расходы по смете за счет  членских взносов за 2021</t>
  </si>
  <si>
    <t xml:space="preserve">Расходы по смете за счет  членских вносов на 1 участок в 2026г. </t>
  </si>
  <si>
    <t xml:space="preserve">Расходы по смете за счет ВОДОСНАБЖЕНИЯ за 2026 г. на 1 участок</t>
  </si>
  <si>
    <t xml:space="preserve">Расходы по смете за счет ЭКОЛОГИИ за 2026 г. на 1 участок</t>
  </si>
  <si>
    <t xml:space="preserve">ИТОГО РАСХОДЫ ПО СМЕТЕ за 2026год</t>
  </si>
  <si>
    <t xml:space="preserve">Источники доходов :</t>
  </si>
  <si>
    <t xml:space="preserve">Членские взносы за 6 соток </t>
  </si>
  <si>
    <t xml:space="preserve">Членские взносы за дополнительные сотки</t>
  </si>
  <si>
    <t xml:space="preserve">Расходы:</t>
  </si>
  <si>
    <t xml:space="preserve">2.1.</t>
  </si>
  <si>
    <t xml:space="preserve">Плата за электроэнергию</t>
  </si>
  <si>
    <t xml:space="preserve">2.2.1</t>
  </si>
  <si>
    <t xml:space="preserve">водоснабжение</t>
  </si>
  <si>
    <t xml:space="preserve">2.2.2</t>
  </si>
  <si>
    <t xml:space="preserve">Внутреннее потребление</t>
  </si>
  <si>
    <t xml:space="preserve">2.3.</t>
  </si>
  <si>
    <t xml:space="preserve">Ремонтно-профилактические работы</t>
  </si>
  <si>
    <t xml:space="preserve">2.3.1.</t>
  </si>
  <si>
    <t xml:space="preserve">2.3.2</t>
  </si>
  <si>
    <t xml:space="preserve">электроснабжение</t>
  </si>
  <si>
    <t xml:space="preserve">2.4.</t>
  </si>
  <si>
    <t xml:space="preserve">Расходы на содержание дорог</t>
  </si>
  <si>
    <t xml:space="preserve">2.5.</t>
  </si>
  <si>
    <t xml:space="preserve">Заработная  плата + страх.взносы</t>
  </si>
  <si>
    <t xml:space="preserve">2.6.</t>
  </si>
  <si>
    <t xml:space="preserve">Премиальный фонд + страх. взносы</t>
  </si>
  <si>
    <t xml:space="preserve">2.7.</t>
  </si>
  <si>
    <t xml:space="preserve">транспортные  расходы. ГСМ</t>
  </si>
  <si>
    <t xml:space="preserve">2.8.</t>
  </si>
  <si>
    <t xml:space="preserve">Хозяйственные расходы</t>
  </si>
  <si>
    <t xml:space="preserve">2.8.1</t>
  </si>
  <si>
    <t xml:space="preserve">канцелярские товары</t>
  </si>
  <si>
    <t xml:space="preserve">2.8.2</t>
  </si>
  <si>
    <t xml:space="preserve">расходы на объекты общего пользования</t>
  </si>
  <si>
    <t xml:space="preserve">2.9.</t>
  </si>
  <si>
    <t xml:space="preserve">услуги связи</t>
  </si>
  <si>
    <t xml:space="preserve">2.10.</t>
  </si>
  <si>
    <t xml:space="preserve">Услуги банка</t>
  </si>
  <si>
    <t xml:space="preserve">2.11.</t>
  </si>
  <si>
    <t xml:space="preserve">Охрана</t>
  </si>
  <si>
    <t xml:space="preserve">2.12.</t>
  </si>
  <si>
    <t xml:space="preserve">Непредвиденные расходы</t>
  </si>
  <si>
    <t xml:space="preserve">2.13.</t>
  </si>
  <si>
    <t xml:space="preserve">Экология</t>
  </si>
  <si>
    <t xml:space="preserve">Итого расходов:</t>
  </si>
  <si>
    <t xml:space="preserve">Расходы на 1 участок (6 соток)  в 2026 г. – 12000 руб</t>
  </si>
  <si>
    <t xml:space="preserve">Дополнительные расходы на каждую дополнительную сотку – 750 руб.</t>
  </si>
  <si>
    <t xml:space="preserve">Председатель правления  СНТ "Сокские зори"                                                                                                                    Подтяжкин А.В.</t>
  </si>
  <si>
    <t xml:space="preserve">Смету составила главный бухгалтер   СНТ "Сокские зори"                                                                                                 Барбашева Т.В.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</si>
</sst>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@"/>
  </numFmts>
  <fonts count="1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9"/>
      <color rgb="FF000000"/>
      <name val="Calibri"/>
      <family val="2"/>
      <charset val="1"/>
    </font>
    <font>
      <b val="true"/>
      <sz val="11"/>
      <color rgb="FF000000"/>
      <name val="Times New Roman"/>
      <family val="1"/>
      <charset val="204"/>
    </font>
    <font>
      <b val="true"/>
      <sz val="9"/>
      <color rgb="FF000000"/>
      <name val="Calibri"/>
      <family val="2"/>
      <charset val="204"/>
    </font>
    <font>
      <b val="true"/>
      <sz val="10"/>
      <color rgb="FF000000"/>
      <name val="Calibri"/>
      <family val="2"/>
      <charset val="1"/>
    </font>
    <font>
      <sz val="9"/>
      <color rgb="FF000000"/>
      <name val="Calibri"/>
      <family val="2"/>
      <charset val="204"/>
    </font>
    <font>
      <b val="true"/>
      <sz val="9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52.14"/>
    <col collapsed="false" customWidth="true" hidden="true" outlineLevel="0" max="3" min="3" style="1" width="14"/>
    <col collapsed="false" customWidth="true" hidden="false" outlineLevel="0" max="4" min="4" style="1" width="12.86"/>
    <col collapsed="false" customWidth="true" hidden="true" outlineLevel="0" max="5" min="5" style="1" width="12.42"/>
    <col collapsed="false" customWidth="true" hidden="false" outlineLevel="0" max="6" min="6" style="2" width="15.14"/>
    <col collapsed="false" customWidth="true" hidden="true" outlineLevel="0" max="7" min="7" style="2" width="15.14"/>
    <col collapsed="false" customWidth="true" hidden="false" outlineLevel="0" max="8" min="8" style="1" width="10.71"/>
    <col collapsed="false" customWidth="true" hidden="false" outlineLevel="0" max="9" min="9" style="2" width="11"/>
    <col collapsed="false" customWidth="true" hidden="false" outlineLevel="0" max="11" min="10" style="1" width="22.42"/>
    <col collapsed="false" customWidth="true" hidden="false" outlineLevel="0" max="12" min="12" style="2" width="22.42"/>
    <col collapsed="false" customWidth="false" hidden="false" outlineLevel="0" max="14" min="13" style="1" width="9.14"/>
    <col collapsed="false" customWidth="false" hidden="false" outlineLevel="0" max="15" min="15" style="2" width="9.14"/>
    <col collapsed="false" customWidth="false" hidden="false" outlineLevel="0" max="18" min="16" style="1" width="9.14"/>
    <col collapsed="false" customWidth="false" hidden="false" outlineLevel="0" max="19" min="19" style="3" width="9.14"/>
    <col collapsed="false" customWidth="false" hidden="false" outlineLevel="0" max="16384" min="20" style="1" width="9.14"/>
  </cols>
  <sheetData>
    <row r="1" customFormat="false" ht="15" hidden="false" customHeight="false" outlineLevel="0" collapsed="false">
      <c r="A1" s="4" t="s">
        <v>0</v>
      </c>
      <c r="B1" s="4"/>
      <c r="C1" s="4"/>
      <c r="D1" s="4"/>
      <c r="E1" s="5"/>
      <c r="H1" s="2"/>
      <c r="I1" s="1"/>
      <c r="K1" s="2"/>
      <c r="O1" s="1"/>
      <c r="S1" s="1"/>
    </row>
    <row r="2" customFormat="false" ht="15" hidden="false" customHeight="false" outlineLevel="0" collapsed="false">
      <c r="A2" s="6" t="s">
        <v>1</v>
      </c>
      <c r="B2" s="6"/>
      <c r="C2" s="6"/>
      <c r="D2" s="6"/>
      <c r="E2" s="7"/>
      <c r="H2" s="2"/>
      <c r="I2" s="1"/>
      <c r="K2" s="2"/>
      <c r="O2" s="1"/>
      <c r="S2" s="1"/>
    </row>
    <row r="3" customFormat="false" ht="15" hidden="false" customHeight="false" outlineLevel="0" collapsed="false">
      <c r="A3" s="6" t="s">
        <v>2</v>
      </c>
      <c r="B3" s="6"/>
      <c r="C3" s="6"/>
      <c r="D3" s="6"/>
      <c r="E3" s="7"/>
      <c r="H3" s="2"/>
      <c r="I3" s="1"/>
      <c r="K3" s="2"/>
      <c r="O3" s="1"/>
      <c r="S3" s="1"/>
    </row>
    <row r="4" customFormat="false" ht="15" hidden="false" customHeight="false" outlineLevel="0" collapsed="false">
      <c r="A4" s="6" t="s">
        <v>3</v>
      </c>
      <c r="B4" s="6"/>
      <c r="C4" s="6"/>
      <c r="D4" s="6"/>
      <c r="E4" s="7"/>
      <c r="H4" s="2"/>
      <c r="I4" s="1"/>
      <c r="K4" s="2"/>
      <c r="O4" s="1"/>
      <c r="S4" s="1"/>
    </row>
    <row r="5" customFormat="false" ht="15" hidden="false" customHeight="false" outlineLevel="0" collapsed="false">
      <c r="H5" s="2"/>
      <c r="I5" s="1"/>
      <c r="K5" s="2"/>
      <c r="O5" s="1"/>
      <c r="S5" s="1"/>
    </row>
    <row r="6" customFormat="false" ht="15" hidden="false" customHeight="false" outlineLevel="0" collapsed="false">
      <c r="A6" s="8" t="s">
        <v>4</v>
      </c>
      <c r="B6" s="8"/>
      <c r="C6" s="8"/>
      <c r="D6" s="8"/>
      <c r="E6" s="8"/>
    </row>
    <row r="7" customFormat="false" ht="15" hidden="false" customHeight="false" outlineLevel="0" collapsed="false">
      <c r="A7" s="8" t="s">
        <v>5</v>
      </c>
      <c r="B7" s="8"/>
      <c r="C7" s="8"/>
      <c r="D7" s="8"/>
      <c r="E7" s="8"/>
    </row>
    <row r="8" customFormat="false" ht="15" hidden="false" customHeight="false" outlineLevel="0" collapsed="false">
      <c r="A8" s="8" t="s">
        <v>6</v>
      </c>
      <c r="B8" s="8"/>
      <c r="C8" s="8"/>
      <c r="D8" s="8"/>
      <c r="E8" s="9"/>
    </row>
    <row r="9" customFormat="false" ht="36.75" hidden="false" customHeight="true" outlineLevel="0" collapsed="false">
      <c r="A9" s="10" t="s">
        <v>7</v>
      </c>
      <c r="B9" s="10" t="s">
        <v>8</v>
      </c>
      <c r="C9" s="11" t="s">
        <v>9</v>
      </c>
      <c r="D9" s="10" t="s">
        <v>10</v>
      </c>
      <c r="E9" s="10"/>
      <c r="F9" s="12" t="s">
        <v>11</v>
      </c>
      <c r="G9" s="12"/>
      <c r="H9" s="12" t="s">
        <v>12</v>
      </c>
      <c r="I9" s="12" t="s">
        <v>13</v>
      </c>
    </row>
    <row r="10" customFormat="false" ht="34.5" hidden="false" customHeight="true" outlineLevel="0" collapsed="false">
      <c r="A10" s="10"/>
      <c r="B10" s="10"/>
      <c r="C10" s="11"/>
      <c r="D10" s="10"/>
      <c r="E10" s="10"/>
      <c r="F10" s="12"/>
      <c r="G10" s="13"/>
      <c r="H10" s="12"/>
      <c r="I10" s="12"/>
      <c r="J10" s="14"/>
      <c r="K10" s="14"/>
      <c r="L10" s="15"/>
    </row>
    <row r="11" customFormat="false" ht="15" hidden="false" customHeight="false" outlineLevel="0" collapsed="false">
      <c r="A11" s="16"/>
      <c r="B11" s="17" t="s">
        <v>14</v>
      </c>
      <c r="C11" s="16"/>
      <c r="D11" s="18" t="n">
        <v>4200</v>
      </c>
      <c r="E11" s="18" t="n">
        <f aca="false">E12+E13</f>
        <v>7026000</v>
      </c>
      <c r="F11" s="19" t="n">
        <f aca="false">E11/1046</f>
        <v>6717.017208413</v>
      </c>
      <c r="G11" s="20" t="n">
        <f aca="false">G12+G13</f>
        <v>1880400</v>
      </c>
      <c r="H11" s="19" t="n">
        <v>1800</v>
      </c>
      <c r="I11" s="19" t="n">
        <f aca="false">I12+I13</f>
        <v>12717.017208413</v>
      </c>
    </row>
    <row r="12" customFormat="false" ht="19.5" hidden="false" customHeight="true" outlineLevel="0" collapsed="false">
      <c r="A12" s="21" t="n">
        <v>1</v>
      </c>
      <c r="B12" s="17" t="s">
        <v>15</v>
      </c>
      <c r="C12" s="16" t="n">
        <v>4393200</v>
      </c>
      <c r="D12" s="22" t="n">
        <v>4200</v>
      </c>
      <c r="E12" s="23" t="n">
        <v>7026000</v>
      </c>
      <c r="F12" s="19" t="n">
        <f aca="false">E12/1046</f>
        <v>6717.017208413</v>
      </c>
      <c r="G12" s="20" t="n">
        <v>1880400</v>
      </c>
      <c r="H12" s="19" t="n">
        <v>1800</v>
      </c>
      <c r="I12" s="19" t="n">
        <f aca="false">D12+F12+H12</f>
        <v>12717.017208413</v>
      </c>
      <c r="S12" s="24"/>
    </row>
    <row r="13" customFormat="false" ht="19.5" hidden="true" customHeight="true" outlineLevel="0" collapsed="false">
      <c r="A13" s="21"/>
      <c r="B13" s="25" t="s">
        <v>16</v>
      </c>
      <c r="C13" s="16"/>
      <c r="D13" s="18" t="n">
        <f aca="false">C13/1046</f>
        <v>0</v>
      </c>
      <c r="E13" s="18"/>
      <c r="F13" s="19"/>
      <c r="G13" s="19"/>
      <c r="H13" s="18"/>
      <c r="I13" s="19" t="n">
        <f aca="false">D13+F13+H13</f>
        <v>0</v>
      </c>
      <c r="S13" s="24"/>
    </row>
    <row r="14" customFormat="false" ht="19.5" hidden="false" customHeight="true" outlineLevel="0" collapsed="false">
      <c r="A14" s="21" t="n">
        <v>2</v>
      </c>
      <c r="B14" s="26" t="s">
        <v>17</v>
      </c>
      <c r="C14" s="27"/>
      <c r="D14" s="28" t="n">
        <f aca="false">D17+D19+D20+D21+D22+D23+D24+D26+D27+D28+D29+D30+D31</f>
        <v>4200.1395793499</v>
      </c>
      <c r="E14" s="28"/>
      <c r="F14" s="28" t="n">
        <v>6000</v>
      </c>
      <c r="G14" s="28"/>
      <c r="H14" s="18" t="n">
        <v>1800</v>
      </c>
      <c r="I14" s="19" t="n">
        <f aca="false">D14+F14+H14</f>
        <v>12000.1395793499</v>
      </c>
      <c r="J14" s="2"/>
    </row>
    <row r="15" customFormat="false" ht="19.5" hidden="false" customHeight="true" outlineLevel="0" collapsed="false">
      <c r="A15" s="21" t="s">
        <v>18</v>
      </c>
      <c r="B15" s="26" t="s">
        <v>19</v>
      </c>
      <c r="C15" s="27"/>
      <c r="D15" s="28" t="n">
        <v>247</v>
      </c>
      <c r="E15" s="28"/>
      <c r="F15" s="28" t="n">
        <v>718</v>
      </c>
      <c r="G15" s="28"/>
      <c r="H15" s="28" t="n">
        <f aca="false">H16+H17</f>
        <v>0</v>
      </c>
      <c r="I15" s="19" t="n">
        <f aca="false">D15+F15+H15</f>
        <v>965</v>
      </c>
      <c r="N15" s="2"/>
    </row>
    <row r="16" customFormat="false" ht="19.5" hidden="false" customHeight="true" outlineLevel="0" collapsed="false">
      <c r="A16" s="29" t="s">
        <v>20</v>
      </c>
      <c r="B16" s="30" t="s">
        <v>21</v>
      </c>
      <c r="C16" s="31"/>
      <c r="D16" s="32"/>
      <c r="E16" s="33" t="n">
        <v>751388</v>
      </c>
      <c r="F16" s="34" t="n">
        <f aca="false">E16/1046</f>
        <v>718.344168260038</v>
      </c>
      <c r="G16" s="34"/>
      <c r="H16" s="35"/>
      <c r="I16" s="34" t="n">
        <f aca="false">D16+F16+H16</f>
        <v>718.344168260038</v>
      </c>
      <c r="N16" s="2"/>
      <c r="S16" s="24"/>
      <c r="U16" s="3"/>
    </row>
    <row r="17" customFormat="false" ht="19.5" hidden="false" customHeight="true" outlineLevel="0" collapsed="false">
      <c r="A17" s="29" t="s">
        <v>22</v>
      </c>
      <c r="B17" s="30" t="s">
        <v>23</v>
      </c>
      <c r="C17" s="33" t="n">
        <v>258159</v>
      </c>
      <c r="D17" s="32" t="n">
        <f aca="false">C17/1046</f>
        <v>246.805927342256</v>
      </c>
      <c r="E17" s="36"/>
      <c r="F17" s="34" t="n">
        <f aca="false">E17/1046</f>
        <v>0</v>
      </c>
      <c r="G17" s="34"/>
      <c r="H17" s="35"/>
      <c r="I17" s="34" t="n">
        <f aca="false">D17+F17+H17</f>
        <v>246.805927342256</v>
      </c>
      <c r="N17" s="2"/>
      <c r="S17" s="24"/>
      <c r="U17" s="3"/>
    </row>
    <row r="18" customFormat="false" ht="19.5" hidden="false" customHeight="true" outlineLevel="0" collapsed="false">
      <c r="A18" s="21" t="s">
        <v>24</v>
      </c>
      <c r="B18" s="26" t="s">
        <v>25</v>
      </c>
      <c r="C18" s="36"/>
      <c r="D18" s="28" t="n">
        <v>172</v>
      </c>
      <c r="E18" s="36"/>
      <c r="F18" s="19" t="n">
        <v>520</v>
      </c>
      <c r="G18" s="19"/>
      <c r="H18" s="28" t="n">
        <f aca="false">H19+H20</f>
        <v>0</v>
      </c>
      <c r="I18" s="19" t="n">
        <f aca="false">D18+F18+H18</f>
        <v>692</v>
      </c>
      <c r="N18" s="2"/>
      <c r="U18" s="3"/>
    </row>
    <row r="19" customFormat="false" ht="19.5" hidden="false" customHeight="true" outlineLevel="0" collapsed="false">
      <c r="A19" s="29" t="s">
        <v>26</v>
      </c>
      <c r="B19" s="30" t="s">
        <v>21</v>
      </c>
      <c r="C19" s="33"/>
      <c r="D19" s="32" t="n">
        <f aca="false">C19/1046</f>
        <v>0</v>
      </c>
      <c r="E19" s="33" t="n">
        <v>544290</v>
      </c>
      <c r="F19" s="34" t="n">
        <f aca="false">E19/1046</f>
        <v>520.353728489484</v>
      </c>
      <c r="G19" s="34"/>
      <c r="H19" s="35"/>
      <c r="I19" s="34" t="n">
        <f aca="false">D19+F19+H19</f>
        <v>520.353728489484</v>
      </c>
      <c r="N19" s="2"/>
      <c r="U19" s="3"/>
    </row>
    <row r="20" customFormat="false" ht="19.5" hidden="false" customHeight="true" outlineLevel="0" collapsed="false">
      <c r="A20" s="29" t="s">
        <v>27</v>
      </c>
      <c r="B20" s="30" t="s">
        <v>28</v>
      </c>
      <c r="C20" s="33" t="n">
        <v>180430</v>
      </c>
      <c r="D20" s="32" t="n">
        <f aca="false">C20/1046</f>
        <v>172.495219885277</v>
      </c>
      <c r="E20" s="36"/>
      <c r="F20" s="34" t="n">
        <f aca="false">E20/1046</f>
        <v>0</v>
      </c>
      <c r="G20" s="34"/>
      <c r="H20" s="35"/>
      <c r="I20" s="34" t="n">
        <f aca="false">D20+F20+H20</f>
        <v>172.495219885277</v>
      </c>
      <c r="N20" s="2"/>
      <c r="U20" s="3"/>
    </row>
    <row r="21" customFormat="false" ht="19.5" hidden="false" customHeight="true" outlineLevel="0" collapsed="false">
      <c r="A21" s="21" t="s">
        <v>29</v>
      </c>
      <c r="B21" s="26" t="s">
        <v>30</v>
      </c>
      <c r="C21" s="33" t="n">
        <v>479780</v>
      </c>
      <c r="D21" s="28" t="n">
        <f aca="false">C21/1046</f>
        <v>458.68068833652</v>
      </c>
      <c r="E21" s="33" t="n">
        <v>184001</v>
      </c>
      <c r="F21" s="19" t="n">
        <f aca="false">E21/1046</f>
        <v>175.909177820268</v>
      </c>
      <c r="G21" s="19" t="n">
        <v>100000</v>
      </c>
      <c r="H21" s="19" t="n">
        <f aca="false">G21/1046</f>
        <v>95.6022944550669</v>
      </c>
      <c r="I21" s="19" t="n">
        <v>731</v>
      </c>
      <c r="N21" s="2"/>
      <c r="U21" s="3"/>
    </row>
    <row r="22" customFormat="false" ht="19.5" hidden="false" customHeight="true" outlineLevel="0" collapsed="false">
      <c r="A22" s="21" t="s">
        <v>31</v>
      </c>
      <c r="B22" s="26" t="s">
        <v>32</v>
      </c>
      <c r="C22" s="33" t="n">
        <v>1404946</v>
      </c>
      <c r="D22" s="28" t="n">
        <f aca="false">C22/1046</f>
        <v>1343.16061185468</v>
      </c>
      <c r="E22" s="33" t="n">
        <v>3180882</v>
      </c>
      <c r="F22" s="19" t="n">
        <f aca="false">E22/1046</f>
        <v>3040.99617590822</v>
      </c>
      <c r="G22" s="19"/>
      <c r="H22" s="18"/>
      <c r="I22" s="19" t="n">
        <f aca="false">D22+F22+H22</f>
        <v>4384.15678776291</v>
      </c>
      <c r="N22" s="2"/>
      <c r="U22" s="3"/>
    </row>
    <row r="23" customFormat="false" ht="19.5" hidden="false" customHeight="true" outlineLevel="0" collapsed="false">
      <c r="A23" s="21" t="s">
        <v>33</v>
      </c>
      <c r="B23" s="26" t="s">
        <v>34</v>
      </c>
      <c r="C23" s="33" t="n">
        <v>167248</v>
      </c>
      <c r="D23" s="28" t="n">
        <f aca="false">C23/1046</f>
        <v>159.89292543021</v>
      </c>
      <c r="E23" s="33" t="n">
        <v>454905</v>
      </c>
      <c r="F23" s="19" t="n">
        <f aca="false">E23/1046</f>
        <v>434.899617590822</v>
      </c>
      <c r="G23" s="19"/>
      <c r="H23" s="18"/>
      <c r="I23" s="19" t="n">
        <f aca="false">D23+F23+H23</f>
        <v>594.792543021033</v>
      </c>
      <c r="N23" s="2"/>
      <c r="U23" s="3"/>
    </row>
    <row r="24" customFormat="false" ht="19.5" hidden="false" customHeight="true" outlineLevel="0" collapsed="false">
      <c r="A24" s="21" t="s">
        <v>35</v>
      </c>
      <c r="B24" s="26" t="s">
        <v>36</v>
      </c>
      <c r="C24" s="33" t="n">
        <v>285621</v>
      </c>
      <c r="D24" s="28" t="n">
        <f aca="false">C24/1046</f>
        <v>273.060229445507</v>
      </c>
      <c r="E24" s="33" t="n">
        <v>104222</v>
      </c>
      <c r="F24" s="19" t="n">
        <f aca="false">E24/1046</f>
        <v>99.6386233269598</v>
      </c>
      <c r="G24" s="19"/>
      <c r="H24" s="18"/>
      <c r="I24" s="19" t="n">
        <f aca="false">D24+F24+H24</f>
        <v>372.698852772467</v>
      </c>
      <c r="N24" s="2"/>
      <c r="U24" s="3"/>
    </row>
    <row r="25" customFormat="false" ht="19.5" hidden="false" customHeight="true" outlineLevel="0" collapsed="false">
      <c r="A25" s="21" t="s">
        <v>37</v>
      </c>
      <c r="B25" s="26" t="s">
        <v>38</v>
      </c>
      <c r="C25" s="37"/>
      <c r="D25" s="28" t="n">
        <v>269</v>
      </c>
      <c r="E25" s="37"/>
      <c r="F25" s="19" t="n">
        <v>187</v>
      </c>
      <c r="G25" s="19"/>
      <c r="H25" s="28" t="n">
        <f aca="false">H26+H27</f>
        <v>0</v>
      </c>
      <c r="I25" s="19" t="n">
        <f aca="false">D25+F25+H25</f>
        <v>456</v>
      </c>
      <c r="N25" s="2"/>
      <c r="S25" s="24"/>
      <c r="U25" s="3"/>
    </row>
    <row r="26" customFormat="false" ht="19.5" hidden="false" customHeight="true" outlineLevel="0" collapsed="false">
      <c r="A26" s="29" t="s">
        <v>39</v>
      </c>
      <c r="B26" s="30" t="s">
        <v>40</v>
      </c>
      <c r="C26" s="36" t="n">
        <v>9723</v>
      </c>
      <c r="D26" s="32" t="n">
        <f aca="false">C26/1046</f>
        <v>9.29541108986616</v>
      </c>
      <c r="E26" s="36"/>
      <c r="F26" s="34" t="n">
        <f aca="false">E26/1046</f>
        <v>0</v>
      </c>
      <c r="G26" s="34"/>
      <c r="H26" s="35"/>
      <c r="I26" s="34" t="n">
        <f aca="false">D26+F26+H26</f>
        <v>9.29541108986616</v>
      </c>
      <c r="N26" s="2"/>
      <c r="U26" s="3"/>
    </row>
    <row r="27" customFormat="false" ht="19.5" hidden="false" customHeight="true" outlineLevel="0" collapsed="false">
      <c r="A27" s="29" t="s">
        <v>41</v>
      </c>
      <c r="B27" s="30" t="s">
        <v>42</v>
      </c>
      <c r="C27" s="33" t="n">
        <v>271923</v>
      </c>
      <c r="D27" s="32" t="n">
        <f aca="false">C27/1046</f>
        <v>259.964627151052</v>
      </c>
      <c r="E27" s="36" t="n">
        <v>195536</v>
      </c>
      <c r="F27" s="34" t="n">
        <f aca="false">E27/1046</f>
        <v>186.93690248566</v>
      </c>
      <c r="G27" s="34"/>
      <c r="H27" s="35"/>
      <c r="I27" s="34" t="n">
        <f aca="false">D27+F27+H27</f>
        <v>446.901529636711</v>
      </c>
      <c r="N27" s="2"/>
      <c r="U27" s="3"/>
    </row>
    <row r="28" customFormat="false" ht="19.5" hidden="false" customHeight="true" outlineLevel="0" collapsed="false">
      <c r="A28" s="21" t="s">
        <v>43</v>
      </c>
      <c r="B28" s="26" t="s">
        <v>44</v>
      </c>
      <c r="C28" s="36" t="n">
        <v>47400</v>
      </c>
      <c r="D28" s="28" t="n">
        <f aca="false">C28/1046</f>
        <v>45.3154875717017</v>
      </c>
      <c r="E28" s="36"/>
      <c r="F28" s="19" t="n">
        <f aca="false">E28/1046</f>
        <v>0</v>
      </c>
      <c r="G28" s="19"/>
      <c r="H28" s="18"/>
      <c r="I28" s="19" t="n">
        <f aca="false">D28+F28+H28</f>
        <v>45.3154875717017</v>
      </c>
      <c r="N28" s="2"/>
      <c r="U28" s="3"/>
    </row>
    <row r="29" customFormat="false" ht="19.5" hidden="false" customHeight="true" outlineLevel="0" collapsed="false">
      <c r="A29" s="21" t="s">
        <v>45</v>
      </c>
      <c r="B29" s="26" t="s">
        <v>46</v>
      </c>
      <c r="C29" s="36" t="n">
        <v>29250</v>
      </c>
      <c r="D29" s="28" t="n">
        <f aca="false">C29/1046</f>
        <v>27.9636711281071</v>
      </c>
      <c r="E29" s="36" t="n">
        <v>35750</v>
      </c>
      <c r="F29" s="19" t="n">
        <f aca="false">E29/1046</f>
        <v>34.1778202676864</v>
      </c>
      <c r="G29" s="19"/>
      <c r="H29" s="18"/>
      <c r="I29" s="19" t="n">
        <f aca="false">D29+F29+H29</f>
        <v>62.1414913957935</v>
      </c>
      <c r="N29" s="2"/>
      <c r="U29" s="3"/>
    </row>
    <row r="30" customFormat="false" ht="19.5" hidden="false" customHeight="true" outlineLevel="0" collapsed="false">
      <c r="A30" s="21" t="s">
        <v>47</v>
      </c>
      <c r="B30" s="26" t="s">
        <v>48</v>
      </c>
      <c r="C30" s="33" t="n">
        <v>1080000</v>
      </c>
      <c r="D30" s="28" t="n">
        <f aca="false">C30/1046</f>
        <v>1032.50478011472</v>
      </c>
      <c r="E30" s="33" t="n">
        <v>720000</v>
      </c>
      <c r="F30" s="19" t="n">
        <v>689</v>
      </c>
      <c r="G30" s="19"/>
      <c r="H30" s="18"/>
      <c r="I30" s="19" t="n">
        <f aca="false">D30+F30+H30</f>
        <v>1721.50478011472</v>
      </c>
      <c r="N30" s="2"/>
      <c r="S30" s="24"/>
      <c r="U30" s="3"/>
    </row>
    <row r="31" customFormat="false" ht="19.5" hidden="false" customHeight="true" outlineLevel="0" collapsed="false">
      <c r="A31" s="21" t="s">
        <v>49</v>
      </c>
      <c r="B31" s="26" t="s">
        <v>50</v>
      </c>
      <c r="C31" s="36" t="n">
        <v>178450</v>
      </c>
      <c r="D31" s="28" t="n">
        <v>171</v>
      </c>
      <c r="E31" s="38" t="n">
        <v>104600</v>
      </c>
      <c r="F31" s="19" t="n">
        <f aca="false">E31/1046</f>
        <v>100</v>
      </c>
      <c r="G31" s="19"/>
      <c r="H31" s="18"/>
      <c r="I31" s="19" t="n">
        <f aca="false">D31+F31+H31</f>
        <v>271</v>
      </c>
      <c r="N31" s="2"/>
      <c r="U31" s="3"/>
    </row>
    <row r="32" customFormat="false" ht="19.5" hidden="false" customHeight="true" outlineLevel="0" collapsed="false">
      <c r="A32" s="39" t="s">
        <v>51</v>
      </c>
      <c r="B32" s="26" t="s">
        <v>52</v>
      </c>
      <c r="C32" s="36"/>
      <c r="D32" s="28"/>
      <c r="E32" s="36"/>
      <c r="F32" s="19"/>
      <c r="G32" s="19" t="n">
        <v>1780400</v>
      </c>
      <c r="H32" s="19" t="n">
        <v>1704</v>
      </c>
      <c r="I32" s="19" t="n">
        <f aca="false">D32+F32+H32</f>
        <v>1704</v>
      </c>
      <c r="J32" s="2"/>
      <c r="N32" s="2"/>
      <c r="S32" s="24"/>
    </row>
    <row r="33" customFormat="false" ht="19.5" hidden="false" customHeight="true" outlineLevel="0" collapsed="false">
      <c r="A33" s="21"/>
      <c r="B33" s="26" t="s">
        <v>53</v>
      </c>
      <c r="C33" s="16" t="n">
        <f aca="false">SUM(C16:C31)</f>
        <v>4392930</v>
      </c>
      <c r="D33" s="19" t="n">
        <f aca="false">D15+D18+D21+D22+D23+D24+D25+D28+D29+D30+D31+D32</f>
        <v>4199.57839388145</v>
      </c>
      <c r="E33" s="19" t="n">
        <f aca="false">SUM(E16:E31)</f>
        <v>6275574</v>
      </c>
      <c r="F33" s="19" t="n">
        <f aca="false">F15+F18+F21+F22+F23+F24+F25+F28+F29+F30+F31+F32</f>
        <v>5999.62141491396</v>
      </c>
      <c r="G33" s="19"/>
      <c r="H33" s="19" t="n">
        <f aca="false">SUM(H15:H32)</f>
        <v>1799.60229445507</v>
      </c>
      <c r="I33" s="19" t="n">
        <f aca="false">I15+I18+I21+I22+I23+I24+I25+I28+I29+I30+I31+I32</f>
        <v>11999.6099426386</v>
      </c>
      <c r="J33" s="2"/>
      <c r="N33" s="2"/>
      <c r="U33" s="3"/>
    </row>
    <row r="34" customFormat="false" ht="15" hidden="false" customHeight="false" outlineLevel="0" collapsed="false">
      <c r="A34" s="3"/>
      <c r="B34" s="3"/>
      <c r="C34" s="3"/>
      <c r="D34" s="24"/>
      <c r="E34" s="24"/>
      <c r="H34" s="2"/>
      <c r="J34" s="2"/>
      <c r="K34" s="2"/>
      <c r="M34" s="2"/>
      <c r="S34" s="24"/>
    </row>
    <row r="35" customFormat="false" ht="15" hidden="false" customHeight="false" outlineLevel="0" collapsed="false">
      <c r="A35" s="1" t="s">
        <v>54</v>
      </c>
    </row>
    <row r="37" customFormat="false" ht="15" hidden="false" customHeight="false" outlineLevel="0" collapsed="false">
      <c r="A37" s="1" t="s">
        <v>55</v>
      </c>
    </row>
    <row r="40" customFormat="false" ht="15" hidden="false" customHeight="false" outlineLevel="0" collapsed="false">
      <c r="A40" s="3" t="s">
        <v>56</v>
      </c>
      <c r="B40" s="3"/>
      <c r="C40" s="3"/>
      <c r="D40" s="3"/>
      <c r="E40" s="3"/>
      <c r="F40" s="3"/>
      <c r="G40" s="3"/>
      <c r="H40" s="3"/>
      <c r="I40" s="3"/>
    </row>
    <row r="42" customFormat="false" ht="15" hidden="false" customHeight="false" outlineLevel="0" collapsed="false">
      <c r="A42" s="1" t="s">
        <v>57</v>
      </c>
    </row>
  </sheetData>
  <mergeCells count="15">
    <mergeCell ref="A1:D1"/>
    <mergeCell ref="A2:D2"/>
    <mergeCell ref="A3:D3"/>
    <mergeCell ref="A4:D4"/>
    <mergeCell ref="A6:D6"/>
    <mergeCell ref="A7:D7"/>
    <mergeCell ref="A8:D8"/>
    <mergeCell ref="A9:A10"/>
    <mergeCell ref="B9:B10"/>
    <mergeCell ref="C9:C10"/>
    <mergeCell ref="D9:D10"/>
    <mergeCell ref="F9:F10"/>
    <mergeCell ref="H9:H10"/>
    <mergeCell ref="I9:I10"/>
    <mergeCell ref="A40:I40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2026-06-15T08:47:18Z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