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<sst xmlns="http://schemas.openxmlformats.org/spreadsheetml/2006/main" count="63" uniqueCount="62">
  <si>
    <t xml:space="preserve">УТВЕРЖДАЮ</t>
  </si>
  <si>
    <t xml:space="preserve">на Общем собрании</t>
  </si>
  <si>
    <t xml:space="preserve">членов  товарищества  СНТ "Сокские зори"</t>
  </si>
  <si>
    <t xml:space="preserve">"______" ________________2026г.</t>
  </si>
  <si>
    <t xml:space="preserve">СМЕТА</t>
  </si>
  <si>
    <t xml:space="preserve">Садоводческого некоммерческого товарищества</t>
  </si>
  <si>
    <t xml:space="preserve">"Сокские зори"на 2026 год</t>
  </si>
  <si>
    <t xml:space="preserve">п/п </t>
  </si>
  <si>
    <t xml:space="preserve">Наименование  доходов и расходов</t>
  </si>
  <si>
    <t xml:space="preserve">Расходы в руб. по смете , источник-членские взносы  + водоснабжение</t>
  </si>
  <si>
    <t xml:space="preserve">Доходы и Расходы по смете за счет источника  "членские взносы" за 2026г.</t>
  </si>
  <si>
    <t xml:space="preserve">Доходы и Расходы по смете за счет  источника "ВОДОСНАБЖЕНИЕ" за 2026 г.</t>
  </si>
  <si>
    <t xml:space="preserve">Доходы и Расходы по смете за счет источника  "ЭКОЛОГИЯ" за 2026 г.</t>
  </si>
  <si>
    <t xml:space="preserve">ИТОГО доходов и расходов на 2026год</t>
  </si>
  <si>
    <t xml:space="preserve">Источники доходов :</t>
  </si>
  <si>
    <t xml:space="preserve">1.1.</t>
  </si>
  <si>
    <t xml:space="preserve">Членские взносы  (12000 руб. за 1 уч. 6 соток, в т.ч экология (мусор) 1800 руб. с 1 уч.)</t>
  </si>
  <si>
    <t xml:space="preserve">1.2.</t>
  </si>
  <si>
    <t xml:space="preserve">Членские взносы  (750 руб. на  воду за дополнительные сотки)</t>
  </si>
  <si>
    <t xml:space="preserve">Расходы:</t>
  </si>
  <si>
    <t xml:space="preserve">2.1.</t>
  </si>
  <si>
    <t xml:space="preserve">Плата за электроэнергию</t>
  </si>
  <si>
    <t xml:space="preserve">2.2.1</t>
  </si>
  <si>
    <t xml:space="preserve">водоснабжение</t>
  </si>
  <si>
    <t xml:space="preserve">2.2.2</t>
  </si>
  <si>
    <t xml:space="preserve">Внутреннее потребление</t>
  </si>
  <si>
    <t xml:space="preserve">2.3.</t>
  </si>
  <si>
    <t xml:space="preserve">Ремонтно-профилактические работы</t>
  </si>
  <si>
    <t xml:space="preserve">2.3.1.</t>
  </si>
  <si>
    <t xml:space="preserve">2.3.2</t>
  </si>
  <si>
    <t xml:space="preserve">электроснабжение</t>
  </si>
  <si>
    <t xml:space="preserve">2.4.</t>
  </si>
  <si>
    <t xml:space="preserve">Расходы на содержание дорог</t>
  </si>
  <si>
    <t xml:space="preserve">2.5.</t>
  </si>
  <si>
    <t xml:space="preserve">Заработная  плата + страх.взносы</t>
  </si>
  <si>
    <t xml:space="preserve">2.6.</t>
  </si>
  <si>
    <t xml:space="preserve">Премиальный фонд + страх. взносы</t>
  </si>
  <si>
    <t xml:space="preserve">2.7.</t>
  </si>
  <si>
    <t xml:space="preserve">транспортные  расходы. ГСМ</t>
  </si>
  <si>
    <t xml:space="preserve">2.8.</t>
  </si>
  <si>
    <t xml:space="preserve">Хозяйственные расходы</t>
  </si>
  <si>
    <t xml:space="preserve">2.8.1</t>
  </si>
  <si>
    <t xml:space="preserve">канцелярские товары</t>
  </si>
  <si>
    <t xml:space="preserve">2.8.2</t>
  </si>
  <si>
    <t xml:space="preserve">расходы на объекты общего пользования</t>
  </si>
  <si>
    <t xml:space="preserve">2.9.</t>
  </si>
  <si>
    <t xml:space="preserve">услуги связи</t>
  </si>
  <si>
    <t xml:space="preserve">2.10.</t>
  </si>
  <si>
    <t xml:space="preserve">Услуги банка</t>
  </si>
  <si>
    <t xml:space="preserve">2.11.</t>
  </si>
  <si>
    <t xml:space="preserve">Охрана</t>
  </si>
  <si>
    <t xml:space="preserve">2.12.</t>
  </si>
  <si>
    <t xml:space="preserve">Непредвиденные расходы</t>
  </si>
  <si>
    <t xml:space="preserve">2.13.</t>
  </si>
  <si>
    <t xml:space="preserve">Экология</t>
  </si>
  <si>
    <t xml:space="preserve">Итого расходов:</t>
  </si>
  <si>
    <t xml:space="preserve">Доходы в расчете на 1 участок</t>
  </si>
  <si>
    <t xml:space="preserve">Расходы в расчете на 1 участок </t>
  </si>
  <si>
    <t xml:space="preserve">Председатель СНТ "Сокские зори"</t>
  </si>
  <si>
    <t xml:space="preserve">Подтяжкин А.В.</t>
  </si>
  <si>
    <t xml:space="preserve">Смету составила главный бухгалтер  СНТ "Сокские зори"</t>
  </si>
  <si>
    <t xml:space="preserve">Барбашева Т.В.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</si>
</sst>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34"/>
    <col collapsed="false" customWidth="true" hidden="true" outlineLevel="0" max="3" min="3" style="3" width="14"/>
    <col collapsed="false" customWidth="true" hidden="false" outlineLevel="0" max="4" min="4" style="3" width="11.71"/>
    <col collapsed="false" customWidth="true" hidden="false" outlineLevel="0" max="6" min="5" style="3" width="17.57"/>
    <col collapsed="false" customWidth="true" hidden="false" outlineLevel="0" max="7" min="7" style="3" width="18.57"/>
    <col collapsed="false" customWidth="true" hidden="false" outlineLevel="0" max="8" min="8" style="4" width="11.71"/>
    <col collapsed="false" customWidth="false" hidden="false" outlineLevel="0" max="9" min="9" style="5" width="9.14"/>
    <col collapsed="false" customWidth="false" hidden="false" outlineLevel="0" max="16" min="10" style="4" width="9.14"/>
    <col collapsed="false" customWidth="false" hidden="false" outlineLevel="0" max="16384" min="17" style="3" width="9.14"/>
  </cols>
  <sheetData>
    <row r="1" s="7" customFormat="true" ht="15" hidden="false" customHeight="false" outlineLevel="0" collapsed="false">
      <c r="A1" s="6" t="s">
        <v>0</v>
      </c>
      <c r="B1" s="6"/>
      <c r="C1" s="6"/>
      <c r="D1" s="6"/>
      <c r="H1" s="8"/>
      <c r="K1" s="8"/>
      <c r="N1" s="8"/>
      <c r="Q1" s="8"/>
      <c r="R1" s="8"/>
    </row>
    <row r="2" s="7" customFormat="true" ht="15" hidden="false" customHeight="false" outlineLevel="0" collapsed="false">
      <c r="A2" s="9" t="s">
        <v>1</v>
      </c>
      <c r="B2" s="9"/>
      <c r="C2" s="9"/>
      <c r="D2" s="9"/>
      <c r="H2" s="8"/>
      <c r="K2" s="8"/>
      <c r="N2" s="8"/>
      <c r="Q2" s="8"/>
      <c r="R2" s="8"/>
    </row>
    <row r="3" s="7" customFormat="true" ht="15" hidden="false" customHeight="false" outlineLevel="0" collapsed="false">
      <c r="A3" s="9" t="s">
        <v>2</v>
      </c>
      <c r="B3" s="9"/>
      <c r="C3" s="9"/>
      <c r="D3" s="9"/>
      <c r="H3" s="8"/>
      <c r="K3" s="8"/>
      <c r="N3" s="8"/>
      <c r="Q3" s="8"/>
      <c r="R3" s="8"/>
    </row>
    <row r="4" s="7" customFormat="true" ht="15" hidden="false" customHeight="false" outlineLevel="0" collapsed="false">
      <c r="A4" s="9" t="s">
        <v>3</v>
      </c>
      <c r="B4" s="9"/>
      <c r="C4" s="9"/>
      <c r="D4" s="9"/>
      <c r="H4" s="8"/>
      <c r="K4" s="8"/>
      <c r="N4" s="8"/>
      <c r="Q4" s="8"/>
      <c r="R4" s="8"/>
    </row>
    <row r="5" s="7" customFormat="true" ht="15" hidden="false" customHeight="false" outlineLevel="0" collapsed="false">
      <c r="B5" s="10"/>
      <c r="H5" s="8"/>
      <c r="K5" s="8"/>
      <c r="N5" s="8"/>
      <c r="Q5" s="8"/>
      <c r="R5" s="8"/>
    </row>
    <row r="6" s="7" customFormat="true" ht="15" hidden="false" customHeight="false" outlineLevel="0" collapsed="false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O6" s="8"/>
      <c r="R6" s="8"/>
      <c r="U6" s="8"/>
      <c r="Y6" s="12"/>
    </row>
    <row r="7" s="7" customFormat="true" ht="15" hidden="false" customHeight="false" outlineLevel="0" collapsed="false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O7" s="8"/>
      <c r="R7" s="8"/>
      <c r="U7" s="8"/>
      <c r="Y7" s="12"/>
    </row>
    <row r="8" s="7" customFormat="true" ht="15" hidden="false" customHeight="false" outlineLevel="0" collapsed="false">
      <c r="A8" s="11" t="s">
        <v>6</v>
      </c>
      <c r="B8" s="11"/>
      <c r="C8" s="11"/>
      <c r="D8" s="11"/>
      <c r="E8" s="11"/>
      <c r="F8" s="11"/>
      <c r="G8" s="11"/>
      <c r="H8" s="13"/>
      <c r="I8" s="13"/>
      <c r="J8" s="13"/>
      <c r="K8" s="13"/>
      <c r="L8" s="13"/>
      <c r="O8" s="8"/>
      <c r="R8" s="8"/>
      <c r="U8" s="8"/>
      <c r="Y8" s="12"/>
    </row>
    <row r="9" s="3" customFormat="true" ht="119.25" hidden="false" customHeight="true" outlineLevel="0" collapsed="false">
      <c r="A9" s="14" t="s">
        <v>7</v>
      </c>
      <c r="B9" s="15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13</v>
      </c>
      <c r="H9" s="17"/>
      <c r="I9" s="18"/>
    </row>
    <row r="10" s="3" customFormat="true" ht="19.5" hidden="false" customHeight="true" outlineLevel="0" collapsed="false">
      <c r="A10" s="19" t="n">
        <v>1</v>
      </c>
      <c r="B10" s="15" t="s">
        <v>14</v>
      </c>
      <c r="C10" s="20"/>
      <c r="D10" s="21" t="n">
        <f aca="false">D11+D12</f>
        <v>4393200</v>
      </c>
      <c r="E10" s="21" t="n">
        <f aca="false">E11+E12</f>
        <v>6838500</v>
      </c>
      <c r="F10" s="21" t="n">
        <f aca="false">F11+F12</f>
        <v>1880400</v>
      </c>
      <c r="G10" s="22" t="n">
        <f aca="false">D10+E10+F10</f>
        <v>13112100</v>
      </c>
      <c r="H10" s="23"/>
      <c r="I10" s="5"/>
      <c r="J10" s="24"/>
    </row>
    <row r="11" s="3" customFormat="true" ht="51" hidden="false" customHeight="true" outlineLevel="0" collapsed="false">
      <c r="A11" s="19" t="s">
        <v>15</v>
      </c>
      <c r="B11" s="15" t="s">
        <v>16</v>
      </c>
      <c r="C11" s="20"/>
      <c r="D11" s="21" t="n">
        <v>4393200</v>
      </c>
      <c r="E11" s="25" t="n">
        <v>6276000</v>
      </c>
      <c r="F11" s="26" t="n">
        <v>1880400</v>
      </c>
      <c r="G11" s="22" t="n">
        <f aca="false">D11+E11+F11</f>
        <v>12549600</v>
      </c>
      <c r="H11" s="4"/>
      <c r="I11" s="5"/>
    </row>
    <row r="12" s="3" customFormat="true" ht="29.25" hidden="false" customHeight="true" outlineLevel="0" collapsed="false">
      <c r="A12" s="19" t="s">
        <v>17</v>
      </c>
      <c r="B12" s="15" t="s">
        <v>18</v>
      </c>
      <c r="C12" s="20"/>
      <c r="D12" s="20"/>
      <c r="E12" s="20" t="n">
        <v>562500</v>
      </c>
      <c r="F12" s="20"/>
      <c r="G12" s="22" t="n">
        <f aca="false">D12+E12</f>
        <v>562500</v>
      </c>
      <c r="H12" s="4"/>
      <c r="I12" s="5"/>
    </row>
    <row r="13" s="3" customFormat="true" ht="19.5" hidden="false" customHeight="true" outlineLevel="0" collapsed="false">
      <c r="A13" s="19" t="n">
        <v>2</v>
      </c>
      <c r="B13" s="15" t="s">
        <v>19</v>
      </c>
      <c r="C13" s="20"/>
      <c r="D13" s="25"/>
      <c r="E13" s="25"/>
      <c r="F13" s="25"/>
      <c r="G13" s="27"/>
      <c r="H13" s="4"/>
      <c r="I13" s="5"/>
    </row>
    <row r="14" s="3" customFormat="true" ht="19.5" hidden="false" customHeight="true" outlineLevel="0" collapsed="false">
      <c r="A14" s="19" t="s">
        <v>20</v>
      </c>
      <c r="B14" s="15" t="s">
        <v>21</v>
      </c>
      <c r="C14" s="20" t="n">
        <f aca="false">D14+E14</f>
        <v>0</v>
      </c>
      <c r="D14" s="25"/>
      <c r="E14" s="25"/>
      <c r="F14" s="25"/>
      <c r="G14" s="27"/>
      <c r="H14" s="4"/>
      <c r="I14" s="5"/>
    </row>
    <row r="15" s="3" customFormat="true" ht="19.5" hidden="false" customHeight="true" outlineLevel="0" collapsed="false">
      <c r="A15" s="19" t="s">
        <v>22</v>
      </c>
      <c r="B15" s="15" t="s">
        <v>23</v>
      </c>
      <c r="C15" s="20" t="n">
        <f aca="false">D15+E15</f>
        <v>751388</v>
      </c>
      <c r="D15" s="28"/>
      <c r="E15" s="28" t="n">
        <v>751388</v>
      </c>
      <c r="F15" s="25"/>
      <c r="G15" s="27" t="n">
        <f aca="false">D15+E15+F15</f>
        <v>751388</v>
      </c>
      <c r="H15" s="4"/>
      <c r="I15" s="5"/>
    </row>
    <row r="16" s="3" customFormat="true" ht="19.5" hidden="false" customHeight="true" outlineLevel="0" collapsed="false">
      <c r="A16" s="19" t="s">
        <v>24</v>
      </c>
      <c r="B16" s="15" t="s">
        <v>25</v>
      </c>
      <c r="C16" s="20" t="n">
        <v>176094</v>
      </c>
      <c r="D16" s="28" t="n">
        <v>258159</v>
      </c>
      <c r="E16" s="28"/>
      <c r="F16" s="25"/>
      <c r="G16" s="27" t="n">
        <f aca="false">D16+E16+F16</f>
        <v>258159</v>
      </c>
      <c r="H16" s="4"/>
      <c r="I16" s="5"/>
    </row>
    <row r="17" s="3" customFormat="true" ht="31.5" hidden="false" customHeight="true" outlineLevel="0" collapsed="false">
      <c r="A17" s="19" t="s">
        <v>26</v>
      </c>
      <c r="B17" s="15" t="s">
        <v>27</v>
      </c>
      <c r="C17" s="20" t="n">
        <f aca="false">D17+E17</f>
        <v>0</v>
      </c>
      <c r="D17" s="28"/>
      <c r="E17" s="28"/>
      <c r="F17" s="25"/>
      <c r="G17" s="27"/>
      <c r="H17" s="4"/>
      <c r="I17" s="5"/>
    </row>
    <row r="18" s="3" customFormat="true" ht="19.5" hidden="false" customHeight="true" outlineLevel="0" collapsed="false">
      <c r="A18" s="19" t="s">
        <v>28</v>
      </c>
      <c r="B18" s="15" t="s">
        <v>23</v>
      </c>
      <c r="C18" s="20" t="n">
        <f aca="false">D18+E18</f>
        <v>544290</v>
      </c>
      <c r="D18" s="28"/>
      <c r="E18" s="28" t="n">
        <v>544290</v>
      </c>
      <c r="F18" s="25"/>
      <c r="G18" s="27" t="n">
        <f aca="false">D18+E18+F18</f>
        <v>544290</v>
      </c>
      <c r="H18" s="4"/>
      <c r="I18" s="5"/>
    </row>
    <row r="19" s="3" customFormat="true" ht="19.5" hidden="false" customHeight="true" outlineLevel="0" collapsed="false">
      <c r="A19" s="19" t="s">
        <v>29</v>
      </c>
      <c r="B19" s="15" t="s">
        <v>30</v>
      </c>
      <c r="C19" s="20" t="n">
        <f aca="false">D19+E19</f>
        <v>180430</v>
      </c>
      <c r="D19" s="28" t="n">
        <v>180430</v>
      </c>
      <c r="E19" s="28"/>
      <c r="F19" s="25"/>
      <c r="G19" s="27" t="n">
        <f aca="false">D19+E19+F19</f>
        <v>180430</v>
      </c>
      <c r="H19" s="4"/>
      <c r="I19" s="5"/>
    </row>
    <row r="20" s="3" customFormat="true" ht="19.5" hidden="false" customHeight="true" outlineLevel="0" collapsed="false">
      <c r="A20" s="19" t="s">
        <v>31</v>
      </c>
      <c r="B20" s="15" t="s">
        <v>32</v>
      </c>
      <c r="C20" s="20" t="n">
        <f aca="false">D20+E20</f>
        <v>663781</v>
      </c>
      <c r="D20" s="28" t="n">
        <v>479780</v>
      </c>
      <c r="E20" s="28" t="n">
        <v>184001</v>
      </c>
      <c r="F20" s="25" t="n">
        <v>100000</v>
      </c>
      <c r="G20" s="27" t="n">
        <f aca="false">D20+E20+F20</f>
        <v>763781</v>
      </c>
      <c r="H20" s="4"/>
      <c r="I20" s="5"/>
    </row>
    <row r="21" s="3" customFormat="true" ht="34.5" hidden="false" customHeight="true" outlineLevel="0" collapsed="false">
      <c r="A21" s="19" t="s">
        <v>33</v>
      </c>
      <c r="B21" s="15" t="s">
        <v>34</v>
      </c>
      <c r="C21" s="20" t="n">
        <f aca="false">D21+E21</f>
        <v>4585828</v>
      </c>
      <c r="D21" s="28" t="n">
        <v>1404946</v>
      </c>
      <c r="E21" s="28" t="n">
        <v>3180882</v>
      </c>
      <c r="F21" s="25"/>
      <c r="G21" s="27" t="n">
        <f aca="false">D21+E21+F21</f>
        <v>4585828</v>
      </c>
      <c r="H21" s="4"/>
      <c r="I21" s="5"/>
    </row>
    <row r="22" customFormat="false" ht="29.25" hidden="false" customHeight="true" outlineLevel="0" collapsed="false">
      <c r="A22" s="19" t="s">
        <v>35</v>
      </c>
      <c r="B22" s="15" t="s">
        <v>36</v>
      </c>
      <c r="C22" s="20" t="n">
        <f aca="false">D22+E22</f>
        <v>622153</v>
      </c>
      <c r="D22" s="28" t="n">
        <v>167248</v>
      </c>
      <c r="E22" s="28" t="n">
        <v>454905</v>
      </c>
      <c r="F22" s="25"/>
      <c r="G22" s="27" t="n">
        <f aca="false">D22+E22+F22</f>
        <v>622153</v>
      </c>
    </row>
    <row r="23" s="3" customFormat="true" ht="19.5" hidden="false" customHeight="true" outlineLevel="0" collapsed="false">
      <c r="A23" s="19" t="s">
        <v>37</v>
      </c>
      <c r="B23" s="15" t="s">
        <v>38</v>
      </c>
      <c r="C23" s="20" t="n">
        <f aca="false">D23+E23</f>
        <v>389843</v>
      </c>
      <c r="D23" s="28" t="n">
        <v>285621</v>
      </c>
      <c r="E23" s="28" t="n">
        <v>104222</v>
      </c>
      <c r="F23" s="25"/>
      <c r="G23" s="27" t="n">
        <f aca="false">D23+E23+F23</f>
        <v>389843</v>
      </c>
      <c r="H23" s="4"/>
      <c r="I23" s="5"/>
    </row>
    <row r="24" customFormat="false" ht="19.5" hidden="false" customHeight="true" outlineLevel="0" collapsed="false">
      <c r="A24" s="19" t="s">
        <v>39</v>
      </c>
      <c r="B24" s="15" t="s">
        <v>40</v>
      </c>
      <c r="C24" s="20" t="n">
        <f aca="false">D24+E24</f>
        <v>0</v>
      </c>
      <c r="D24" s="28"/>
      <c r="E24" s="28"/>
      <c r="F24" s="25"/>
      <c r="G24" s="27"/>
    </row>
    <row r="25" customFormat="false" ht="19.5" hidden="false" customHeight="true" outlineLevel="0" collapsed="false">
      <c r="A25" s="19" t="s">
        <v>41</v>
      </c>
      <c r="B25" s="15" t="s">
        <v>42</v>
      </c>
      <c r="C25" s="20" t="n">
        <f aca="false">D25+E25</f>
        <v>9723</v>
      </c>
      <c r="D25" s="28" t="n">
        <v>9723</v>
      </c>
      <c r="E25" s="28"/>
      <c r="F25" s="25"/>
      <c r="G25" s="27" t="n">
        <f aca="false">D25+E25+F25</f>
        <v>9723</v>
      </c>
    </row>
    <row r="26" customFormat="false" ht="30" hidden="false" customHeight="true" outlineLevel="0" collapsed="false">
      <c r="A26" s="19" t="s">
        <v>43</v>
      </c>
      <c r="B26" s="15" t="s">
        <v>44</v>
      </c>
      <c r="C26" s="20" t="n">
        <f aca="false">D26+E26</f>
        <v>467459</v>
      </c>
      <c r="D26" s="28" t="n">
        <v>271923</v>
      </c>
      <c r="E26" s="28" t="n">
        <v>195536</v>
      </c>
      <c r="F26" s="25"/>
      <c r="G26" s="27" t="n">
        <f aca="false">D26+E26+F26</f>
        <v>467459</v>
      </c>
    </row>
    <row r="27" customFormat="false" ht="19.5" hidden="false" customHeight="true" outlineLevel="0" collapsed="false">
      <c r="A27" s="19" t="s">
        <v>45</v>
      </c>
      <c r="B27" s="15" t="s">
        <v>46</v>
      </c>
      <c r="C27" s="20" t="n">
        <f aca="false">D27+E27</f>
        <v>47400</v>
      </c>
      <c r="D27" s="28" t="n">
        <v>47400</v>
      </c>
      <c r="E27" s="28"/>
      <c r="F27" s="25"/>
      <c r="G27" s="27" t="n">
        <f aca="false">D27+E27+F27</f>
        <v>47400</v>
      </c>
    </row>
    <row r="28" customFormat="false" ht="19.5" hidden="false" customHeight="true" outlineLevel="0" collapsed="false">
      <c r="A28" s="19" t="s">
        <v>47</v>
      </c>
      <c r="B28" s="15" t="s">
        <v>48</v>
      </c>
      <c r="C28" s="20" t="n">
        <f aca="false">D28+E28</f>
        <v>65000</v>
      </c>
      <c r="D28" s="28" t="n">
        <v>29250</v>
      </c>
      <c r="E28" s="28" t="n">
        <v>35750</v>
      </c>
      <c r="F28" s="25"/>
      <c r="G28" s="27" t="n">
        <f aca="false">D28+E28+F28</f>
        <v>65000</v>
      </c>
    </row>
    <row r="29" customFormat="false" ht="19.5" hidden="false" customHeight="true" outlineLevel="0" collapsed="false">
      <c r="A29" s="19" t="s">
        <v>49</v>
      </c>
      <c r="B29" s="15" t="s">
        <v>50</v>
      </c>
      <c r="C29" s="20" t="n">
        <f aca="false">D29+E29</f>
        <v>1800000</v>
      </c>
      <c r="D29" s="28" t="n">
        <v>1080000</v>
      </c>
      <c r="E29" s="28" t="n">
        <v>720000</v>
      </c>
      <c r="F29" s="25"/>
      <c r="G29" s="27" t="n">
        <f aca="false">D29+E29+F29</f>
        <v>1800000</v>
      </c>
    </row>
    <row r="30" customFormat="false" ht="19.5" hidden="false" customHeight="true" outlineLevel="0" collapsed="false">
      <c r="A30" s="19" t="s">
        <v>51</v>
      </c>
      <c r="B30" s="15" t="s">
        <v>52</v>
      </c>
      <c r="C30" s="20" t="n">
        <f aca="false">D30+E30</f>
        <v>283050</v>
      </c>
      <c r="D30" s="28" t="n">
        <v>178450</v>
      </c>
      <c r="E30" s="26" t="n">
        <v>104600</v>
      </c>
      <c r="F30" s="29"/>
      <c r="G30" s="27" t="n">
        <f aca="false">D30+E30+F30</f>
        <v>283050</v>
      </c>
    </row>
    <row r="31" customFormat="false" ht="19.5" hidden="false" customHeight="true" outlineLevel="0" collapsed="false">
      <c r="A31" s="19" t="s">
        <v>53</v>
      </c>
      <c r="B31" s="15" t="s">
        <v>54</v>
      </c>
      <c r="C31" s="20" t="n">
        <f aca="false">D31+E31</f>
        <v>0</v>
      </c>
      <c r="D31" s="28"/>
      <c r="E31" s="28"/>
      <c r="F31" s="25" t="n">
        <v>1780400</v>
      </c>
      <c r="G31" s="27" t="n">
        <f aca="false">D31+E31+F31</f>
        <v>1780400</v>
      </c>
    </row>
    <row r="32" customFormat="false" ht="19.5" hidden="false" customHeight="true" outlineLevel="0" collapsed="false">
      <c r="A32" s="19"/>
      <c r="B32" s="15" t="s">
        <v>55</v>
      </c>
      <c r="C32" s="27" t="n">
        <f aca="false">D32+E32</f>
        <v>10668504</v>
      </c>
      <c r="D32" s="30" t="n">
        <f aca="false">SUM(D14:D31)</f>
        <v>4392930</v>
      </c>
      <c r="E32" s="30" t="n">
        <f aca="false">SUM(E14:E31)</f>
        <v>6275574</v>
      </c>
      <c r="F32" s="30" t="n">
        <f aca="false">SUM(F14:F31)</f>
        <v>1880400</v>
      </c>
      <c r="G32" s="27" t="n">
        <f aca="false">SUM(G14:G31)</f>
        <v>12548904</v>
      </c>
    </row>
    <row r="33" customFormat="false" ht="15" hidden="false" customHeight="false" outlineLevel="0" collapsed="false">
      <c r="B33" s="31"/>
      <c r="C33" s="4"/>
      <c r="D33" s="4"/>
      <c r="E33" s="4"/>
      <c r="F33" s="4"/>
      <c r="G33" s="4"/>
    </row>
    <row r="34" customFormat="false" ht="15" hidden="false" customHeight="false" outlineLevel="0" collapsed="false">
      <c r="B34" s="32"/>
    </row>
    <row r="35" customFormat="false" ht="15" hidden="false" customHeight="false" outlineLevel="0" collapsed="false">
      <c r="A35" s="14"/>
      <c r="B35" s="15" t="s">
        <v>56</v>
      </c>
      <c r="C35" s="27"/>
      <c r="D35" s="22" t="n">
        <v>4200</v>
      </c>
      <c r="E35" s="22" t="n">
        <f aca="false">E10/1046</f>
        <v>6537.76290630975</v>
      </c>
      <c r="F35" s="27" t="n">
        <v>1800</v>
      </c>
      <c r="G35" s="22" t="n">
        <f aca="false">D35+E35+F35</f>
        <v>12537.7629063098</v>
      </c>
    </row>
    <row r="36" s="38" customFormat="true" ht="29.25" hidden="false" customHeight="true" outlineLevel="0" collapsed="false">
      <c r="A36" s="33"/>
      <c r="B36" s="34" t="s">
        <v>57</v>
      </c>
      <c r="C36" s="35"/>
      <c r="D36" s="36" t="n">
        <f aca="false">D32/1046</f>
        <v>4199.74187380497</v>
      </c>
      <c r="E36" s="36" t="n">
        <f aca="false">E32/1046</f>
        <v>5999.59273422562</v>
      </c>
      <c r="F36" s="36" t="n">
        <v>1800</v>
      </c>
      <c r="G36" s="36" t="n">
        <v>12000</v>
      </c>
      <c r="H36" s="37"/>
      <c r="I36" s="5"/>
      <c r="J36" s="37"/>
      <c r="K36" s="37"/>
      <c r="L36" s="37"/>
      <c r="M36" s="37"/>
      <c r="N36" s="37"/>
      <c r="O36" s="37"/>
      <c r="P36" s="37"/>
    </row>
    <row r="38" s="3" customFormat="true" ht="15" hidden="false" customHeight="false" outlineLevel="0" collapsed="false">
      <c r="A38" s="1"/>
      <c r="B38" s="39"/>
      <c r="C38" s="4"/>
      <c r="D38" s="4"/>
      <c r="E38" s="4"/>
      <c r="F38" s="4"/>
      <c r="G38" s="4"/>
    </row>
    <row r="39" s="3" customFormat="true" ht="15" hidden="false" customHeight="false" outlineLevel="0" collapsed="false">
      <c r="A39" s="1"/>
      <c r="B39" s="32" t="s">
        <v>58</v>
      </c>
      <c r="C39" s="40"/>
      <c r="D39" s="40"/>
      <c r="E39" s="40" t="s">
        <v>59</v>
      </c>
    </row>
    <row r="40" s="3" customFormat="true" ht="15" hidden="false" customHeight="false" outlineLevel="0" collapsed="false">
      <c r="A40" s="1"/>
      <c r="B40" s="32"/>
      <c r="C40" s="40"/>
      <c r="D40" s="40"/>
      <c r="E40" s="40"/>
    </row>
    <row r="41" customFormat="false" ht="26.25" hidden="false" customHeight="false" outlineLevel="0" collapsed="false">
      <c r="B41" s="32" t="s">
        <v>60</v>
      </c>
      <c r="C41" s="40"/>
      <c r="D41" s="40"/>
      <c r="E41" s="40" t="s">
        <v>61</v>
      </c>
    </row>
  </sheetData>
  <mergeCells count="7">
    <mergeCell ref="A1:D1"/>
    <mergeCell ref="A2:D2"/>
    <mergeCell ref="A3:D3"/>
    <mergeCell ref="A4:D4"/>
    <mergeCell ref="A6:G6"/>
    <mergeCell ref="A7:G7"/>
    <mergeCell ref="A8:G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2026-06-15T08:48:50Z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